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us\Documents\TI SI\PROJEKTI\Monitoring\"/>
    </mc:Choice>
  </mc:AlternateContent>
  <xr:revisionPtr revIDLastSave="0" documentId="13_ncr:1_{0BDBF881-C405-48FC-894C-EE6C2B585842}" xr6:coauthVersionLast="47" xr6:coauthVersionMax="47" xr10:uidLastSave="{00000000-0000-0000-0000-000000000000}"/>
  <bookViews>
    <workbookView xWindow="-108" yWindow="-108" windowWidth="23256" windowHeight="12456" xr2:uid="{14232B97-13CC-4D38-B2DB-2AE2498A5608}"/>
  </bookViews>
  <sheets>
    <sheet name="Pregled občin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8" i="1" l="1"/>
  <c r="D69" i="1"/>
  <c r="D70" i="1"/>
  <c r="D71" i="1"/>
  <c r="D72" i="1"/>
  <c r="D73" i="1"/>
  <c r="D67" i="1"/>
  <c r="I69" i="1"/>
  <c r="I71" i="1" s="1"/>
  <c r="I68" i="1"/>
  <c r="E29" i="1"/>
  <c r="I17" i="1"/>
  <c r="I16" i="1"/>
  <c r="I15" i="1"/>
  <c r="I18" i="1" s="1"/>
</calcChain>
</file>

<file path=xl/sharedStrings.xml><?xml version="1.0" encoding="utf-8"?>
<sst xmlns="http://schemas.openxmlformats.org/spreadsheetml/2006/main" count="69" uniqueCount="66">
  <si>
    <t>(Po potrebi tudi navesti "mestna občina" pred imenom.)</t>
  </si>
  <si>
    <t>Volilna udeležba: </t>
  </si>
  <si>
    <t xml:space="preserve">Regija: </t>
  </si>
  <si>
    <t xml:space="preserve">Št. prebivalcev: </t>
  </si>
  <si>
    <t>Št. volilnih upravičencev:</t>
  </si>
  <si>
    <t xml:space="preserve">Volilni sistem:  </t>
  </si>
  <si>
    <t xml:space="preserve">Št. volilnih enot: </t>
  </si>
  <si>
    <t>, stranka / neodvisni kandidat:</t>
  </si>
  <si>
    <t> </t>
  </si>
  <si>
    <t>(Regijo lahko najdete tudi tukaj: https://www.stat.si/obcine )</t>
  </si>
  <si>
    <t>(Podatki na voljo v priloženih tabelah.)</t>
  </si>
  <si>
    <t>(Navesti, ali gre za večinski ali proporcionalni sistem.)</t>
  </si>
  <si>
    <t>(Podatek najdete tudi na https://volitve.dvk-rs.si/lv2022/#/rezultati)</t>
  </si>
  <si>
    <t>(Preverite spletne strani občine. Vnesite tudi strankarsko pripadnost, če je znana, oziroma "neodvisni kandidat".)</t>
  </si>
  <si>
    <r>
      <t>1.</t>
    </r>
    <r>
      <rPr>
        <b/>
        <sz val="7"/>
        <color rgb="FFC00000"/>
        <rFont val="Times New Roman"/>
        <family val="1"/>
      </rPr>
      <t xml:space="preserve">     </t>
    </r>
    <r>
      <rPr>
        <b/>
        <sz val="12"/>
        <color rgb="FFC00000"/>
        <rFont val="Calibri"/>
        <family val="2"/>
        <scheme val="minor"/>
      </rPr>
      <t>OSNOVNI PODATKI</t>
    </r>
  </si>
  <si>
    <r>
      <t>2.</t>
    </r>
    <r>
      <rPr>
        <b/>
        <sz val="7"/>
        <color rgb="FFC00000"/>
        <rFont val="Times New Roman"/>
        <family val="1"/>
      </rPr>
      <t xml:space="preserve">     </t>
    </r>
    <r>
      <rPr>
        <b/>
        <sz val="12"/>
        <color rgb="FFC00000"/>
        <rFont val="Calibri"/>
        <family val="2"/>
        <scheme val="minor"/>
      </rPr>
      <t>PREGLED KANDIDATOV/KANDIDATK</t>
    </r>
  </si>
  <si>
    <t>Prejšnji župan/ja: </t>
  </si>
  <si>
    <t>Kandidati/kandidatke za županska mesta</t>
  </si>
  <si>
    <t>Politična stranka/ neodvisni kandidat</t>
  </si>
  <si>
    <t>Št. prejetih glasov</t>
  </si>
  <si>
    <t>Priimek in ime</t>
  </si>
  <si>
    <t>Za objavo bomo filtrirali tabelo, da bodo kandidati/ke navedeni po abecednem vrstnem redu priimkov.</t>
  </si>
  <si>
    <t>Dodeljena številka kandidata</t>
  </si>
  <si>
    <t>Spol</t>
  </si>
  <si>
    <r>
      <t>Ime občine</t>
    </r>
    <r>
      <rPr>
        <sz val="8"/>
        <color theme="1"/>
        <rFont val="Calibri"/>
        <family val="2"/>
        <scheme val="minor"/>
      </rPr>
      <t> </t>
    </r>
  </si>
  <si>
    <t>Ž</t>
  </si>
  <si>
    <t>M</t>
  </si>
  <si>
    <t>Ženske</t>
  </si>
  <si>
    <t>Moški</t>
  </si>
  <si>
    <t>Po potrebi dodajte vrstice unotraj tabele.</t>
  </si>
  <si>
    <t>Delež ženskih kandidatk:</t>
  </si>
  <si>
    <t>Vsi</t>
  </si>
  <si>
    <t>Se izpolni avtomatično:</t>
  </si>
  <si>
    <t>Novoizvoljeni župan/ja:</t>
  </si>
  <si>
    <t>3. PORABA FINANČNIH SREDSTEV ZA VOLILNE KAMPANJE</t>
  </si>
  <si>
    <r>
      <t xml:space="preserve">Maksimalni znesek, ki ga lahko kandidat/kandidatka porabi za volilno kampanjo v </t>
    </r>
    <r>
      <rPr>
        <b/>
        <sz val="12"/>
        <color rgb="FFFF0000"/>
        <rFont val="Calibri"/>
        <family val="2"/>
        <scheme val="minor"/>
      </rPr>
      <t>drugem</t>
    </r>
    <r>
      <rPr>
        <b/>
        <sz val="12"/>
        <color theme="1"/>
        <rFont val="Calibri"/>
        <family val="2"/>
        <scheme val="minor"/>
      </rPr>
      <t xml:space="preserve"> krogu:</t>
    </r>
  </si>
  <si>
    <t>(se izpolni avtomatično glede na število volilnih udeležencev)</t>
  </si>
  <si>
    <t>Poraba sredstev na posameznega kandidata/kandidatko</t>
  </si>
  <si>
    <t xml:space="preserve">Vstopite na spletno stran https://www.ajpes.si/eObjave/default.asp?s=57. </t>
  </si>
  <si>
    <t>Navodila:</t>
  </si>
  <si>
    <t>1.</t>
  </si>
  <si>
    <t>V prvem polju izberite možnost »volilna kampanja za volitve članov v predstavniških in individualno voljenih organih lokalnih skupnosti«</t>
  </si>
  <si>
    <t>2.</t>
  </si>
  <si>
    <t>3.</t>
  </si>
  <si>
    <t>4.</t>
  </si>
  <si>
    <t>V drugem polju izberite časovno obdobje od 31.10.2022 do dne, ko opravljate raziskavo.</t>
  </si>
  <si>
    <t>V polju »kandidat ali kandidatna lista« napišite ime kandidata</t>
  </si>
  <si>
    <t>Dodajte predvsem tudi datum podanega poročila, če je znan.</t>
  </si>
  <si>
    <t>Maksimum porabe sredstev </t>
  </si>
  <si>
    <t>Celotna poraba sredstev (EUR) </t>
  </si>
  <si>
    <t>Pripombe </t>
  </si>
  <si>
    <t>Št. krogov volitev</t>
  </si>
  <si>
    <t>Priimek in ime kandidata/ke</t>
  </si>
  <si>
    <t xml:space="preserve">Pod pripombe dodajte, če opazite karkoli, kar se vam zdi zanimivo/nenavadno. </t>
  </si>
  <si>
    <t>Dodeljena številka kandidata/ke</t>
  </si>
  <si>
    <t>Dovoli vnos le 1 ali 2.</t>
  </si>
  <si>
    <t>Najmanjša poraba</t>
  </si>
  <si>
    <t>Največja poraba</t>
  </si>
  <si>
    <t>min</t>
  </si>
  <si>
    <t>max</t>
  </si>
  <si>
    <t>Razmerje</t>
  </si>
  <si>
    <t>Po potrebi dodajte vrstice zgoraj.</t>
  </si>
  <si>
    <t>(kontrola)</t>
  </si>
  <si>
    <t xml:space="preserve"> </t>
  </si>
  <si>
    <r>
      <rPr>
        <b/>
        <i/>
        <sz val="11"/>
        <color theme="1"/>
        <rFont val="Calibri"/>
        <family val="2"/>
        <scheme val="minor"/>
      </rPr>
      <t>Izračuna avtomatično</t>
    </r>
    <r>
      <rPr>
        <i/>
        <sz val="11"/>
        <color theme="1"/>
        <rFont val="Calibri"/>
        <family val="2"/>
        <scheme val="minor"/>
      </rPr>
      <t xml:space="preserve">
- samo en krog volitev: 0.25 X št. volilnih upravičencev</t>
    </r>
  </si>
  <si>
    <t>- drugi krog volitev: 0.4 x št. volilnih upravičencev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</si>
</sst>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* #,##0.00_)\ &quot;€&quot;_ ;_ * \(#,##0.00\)\ &quot;€&quot;_ ;_ * &quot;-&quot;??_)\ &quot;€&quot;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u/>
      <sz val="11"/>
      <color theme="1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7"/>
      <color rgb="FFC00000"/>
      <name val="Times New Roman"/>
      <family val="1"/>
    </font>
    <font>
      <b/>
      <i/>
      <sz val="12"/>
      <color theme="1"/>
      <name val="Calibri"/>
      <family val="2"/>
      <scheme val="minor"/>
    </font>
    <font>
      <b/>
      <sz val="22"/>
      <color rgb="FFC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2">
    <xf numFmtId="0" fontId="0" fillId="0" borderId="0" xfId="0"/>
    <xf numFmtId="0" fontId="0" fillId="2" borderId="1" xfId="0" applyFill="1" applyBorder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0" fontId="6" fillId="0" borderId="0" xfId="3"/>
    <xf numFmtId="0" fontId="7" fillId="0" borderId="0" xfId="3" applyFont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2" xfId="0" applyBorder="1"/>
    <xf numFmtId="0" fontId="0" fillId="0" borderId="3" xfId="0" applyBorder="1"/>
    <xf numFmtId="0" fontId="3" fillId="0" borderId="4" xfId="0" applyFont="1" applyBorder="1"/>
    <xf numFmtId="0" fontId="0" fillId="0" borderId="5" xfId="0" applyBorder="1"/>
    <xf numFmtId="0" fontId="2" fillId="0" borderId="7" xfId="0" applyFont="1" applyBorder="1"/>
    <xf numFmtId="0" fontId="2" fillId="0" borderId="7" xfId="0" applyFont="1" applyBorder="1" applyAlignment="1">
      <alignment wrapText="1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0" borderId="6" xfId="0" applyFont="1" applyBorder="1" applyAlignment="1">
      <alignment wrapText="1"/>
    </xf>
    <xf numFmtId="0" fontId="11" fillId="0" borderId="0" xfId="0" applyFont="1"/>
    <xf numFmtId="0" fontId="12" fillId="0" borderId="0" xfId="0" applyFont="1"/>
    <xf numFmtId="0" fontId="0" fillId="3" borderId="0" xfId="0" applyFill="1"/>
    <xf numFmtId="44" fontId="0" fillId="0" borderId="0" xfId="1" applyFont="1"/>
    <xf numFmtId="0" fontId="6" fillId="0" borderId="0" xfId="3" applyAlignment="1">
      <alignment horizontal="left" vertical="center"/>
    </xf>
    <xf numFmtId="0" fontId="14" fillId="0" borderId="0" xfId="0" applyFont="1"/>
    <xf numFmtId="0" fontId="0" fillId="0" borderId="0" xfId="0" applyAlignment="1">
      <alignment horizontal="right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top"/>
    </xf>
    <xf numFmtId="2" fontId="0" fillId="0" borderId="2" xfId="0" applyNumberFormat="1" applyBorder="1"/>
    <xf numFmtId="2" fontId="0" fillId="0" borderId="9" xfId="0" applyNumberFormat="1" applyBorder="1"/>
    <xf numFmtId="0" fontId="3" fillId="0" borderId="0" xfId="0" quotePrefix="1" applyFont="1" applyAlignment="1">
      <alignment vertical="top" wrapText="1"/>
    </xf>
    <xf numFmtId="3" fontId="0" fillId="2" borderId="1" xfId="0" applyNumberFormat="1" applyFill="1" applyBorder="1"/>
    <xf numFmtId="0" fontId="3" fillId="0" borderId="0" xfId="0" applyFont="1" applyAlignment="1">
      <alignment vertical="top" wrapText="1"/>
    </xf>
    <xf numFmtId="0" fontId="0" fillId="4" borderId="0" xfId="0" applyFill="1"/>
    <xf numFmtId="9" fontId="2" fillId="4" borderId="0" xfId="2" applyFont="1" applyFill="1"/>
    <xf numFmtId="0" fontId="0" fillId="5" borderId="0" xfId="0" applyFill="1"/>
    <xf numFmtId="2" fontId="2" fillId="5" borderId="0" xfId="2" applyNumberFormat="1" applyFont="1" applyFill="1"/>
  </cellXfs>
  <cellStyles count="4">
    <cellStyle name="Hiperpovezava" xfId="3" builtinId="8"/>
    <cellStyle name="Navadno" xfId="0" builtinId="0"/>
    <cellStyle name="Odstotek" xfId="2" builtinId="5"/>
    <cellStyle name="Valuta" xfId="1" builtinId="4"/>
  </cellStyles>
  <dxfs count="19">
    <dxf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2" formatCode="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1455420</xdr:colOff>
      <xdr:row>36</xdr:row>
      <xdr:rowOff>68580</xdr:rowOff>
    </xdr:from>
    <xdr:to>
      <xdr:col>3</xdr:col>
      <xdr:colOff>1640205</xdr:colOff>
      <xdr:row>63</xdr:row>
      <xdr:rowOff>163830</xdr:rowOff>
    </xdr:to>
    <xdr:pic>
      <xdr:nvPicPr>
        <xdr:cNvPr id="2" name="Picture 1" descr="A screenshot of a computer&#10;&#10;Description automatically generated">
          <a:extLst>
            <a:ext uri="{FF2B5EF4-FFF2-40B4-BE49-F238E27FC236}">
              <a16:creationId xmlns:a16="http://schemas.microsoft.com/office/drawing/2014/main" id="{3E348851-1273-605C-A544-1B31E076B1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5420" y="7124700"/>
          <a:ext cx="4939665" cy="503301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6CDCCDA-573E-4FE2-8CC5-749F0A50E13E}" name="Tabela1" displayName="Tabela1" ref="A14:E22" totalsRowShown="0" headerRowDxfId="18" headerRowBorderDxfId="17" tableBorderDxfId="16" totalsRowBorderDxfId="15">
  <autoFilter ref="A14:E22" xr:uid="{66CDCCDA-573E-4FE2-8CC5-749F0A50E13E}"/>
  <tableColumns count="5">
    <tableColumn id="1" xr3:uid="{EA93C015-29D2-4117-96F5-937FDDFC7752}" name="Dodeljena številka kandidata" dataDxfId="14"/>
    <tableColumn id="2" xr3:uid="{07293816-3BB9-4DEA-B754-A65D7318A708}" name="Priimek in ime" dataDxfId="13"/>
    <tableColumn id="5" xr3:uid="{8B1044A8-8B38-4B9E-B180-252AEF5B1159}" name="Spol" dataDxfId="12"/>
    <tableColumn id="3" xr3:uid="{F26EC6AB-4D9B-4B62-B160-5BAFE5FF9E1B}" name="Politična stranka/ neodvisni kandidat" dataDxfId="11"/>
    <tableColumn id="4" xr3:uid="{35F9746F-B3E2-4AF9-AD82-82F8BD5710E2}" name="Št. prejetih glasov" dataDxfId="10"/>
  </tableColumns>
  <tableStyleInfo name="TableStyleMedium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B46E1E5-0EC0-4676-AE58-2BE8945A9412}" name="Tabela2" displayName="Tabela2" ref="A66:F73" totalsRowShown="0" headerRowDxfId="9" headerRowBorderDxfId="8" tableBorderDxfId="7" totalsRowBorderDxfId="6">
  <autoFilter ref="A66:F73" xr:uid="{0B46E1E5-0EC0-4676-AE58-2BE8945A9412}"/>
  <tableColumns count="6">
    <tableColumn id="1" xr3:uid="{80CADE70-6506-4D8E-A57B-1E4DDD52488C}" name="Dodeljena številka kandidata/ke" dataDxfId="5"/>
    <tableColumn id="2" xr3:uid="{1198FC65-35A5-4DA8-A8D4-D248F1BDCC9E}" name="Priimek in ime kandidata/ke" dataDxfId="4"/>
    <tableColumn id="7" xr3:uid="{CA14FB3D-B71D-45D9-87E5-CB041D1911E1}" name="Št. krogov volitev" dataDxfId="3"/>
    <tableColumn id="3" xr3:uid="{62C39611-0A12-4D20-B513-575734994B16}" name="Maksimum porabe sredstev " dataDxfId="0">
      <calculatedColumnFormula>+IF(Tabela2[[#This Row],[Št. krogov volitev]]=1,$B$6*0.25,IF(Tabela2[[#This Row],[Št. krogov volitev]]=2,$B$6*0.4,0))</calculatedColumnFormula>
    </tableColumn>
    <tableColumn id="4" xr3:uid="{7EC93220-70B5-495C-A8EE-9446CB90806F}" name="Celotna poraba sredstev (EUR) " dataDxfId="2"/>
    <tableColumn id="5" xr3:uid="{C9B404A9-7A98-40D7-A3F9-73FE7EF3FD4F}" name="Pripombe " dataDxfId="1"/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jpes.si/eObjave/default.asp?s=57" TargetMode="External"/><Relationship Id="rId2" Type="http://schemas.openxmlformats.org/officeDocument/2006/relationships/hyperlink" Target="https://volitve.dvk-rs.si/lv2022/" TargetMode="External"/><Relationship Id="rId1" Type="http://schemas.openxmlformats.org/officeDocument/2006/relationships/hyperlink" Target="https://www.stat.si/obcine" TargetMode="External"/><Relationship Id="rId6" Type="http://schemas.openxmlformats.org/officeDocument/2006/relationships/table" Target="../tables/table2.xm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FC3AA-E780-4253-BE85-B6A19B3F5BE8}">
  <dimension ref="A1:J76"/>
  <sheetViews>
    <sheetView tabSelected="1" workbookViewId="0">
      <selection activeCell="D59" sqref="D59"/>
    </sheetView>
  </sheetViews>
  <sheetFormatPr defaultRowHeight="14.4" x14ac:dyDescent="0.3"/>
  <cols>
    <col min="1" max="1" width="21.44140625" customWidth="1"/>
    <col min="2" max="2" width="35.77734375" customWidth="1"/>
    <col min="3" max="3" width="12.109375" customWidth="1"/>
    <col min="4" max="4" width="30" customWidth="1"/>
    <col min="5" max="5" width="25.88671875" customWidth="1"/>
    <col min="6" max="6" width="23" customWidth="1"/>
    <col min="7" max="7" width="21.5546875" customWidth="1"/>
    <col min="8" max="8" width="4.44140625" customWidth="1"/>
  </cols>
  <sheetData>
    <row r="1" spans="1:9" ht="28.8" x14ac:dyDescent="0.55000000000000004">
      <c r="A1" s="20" t="s">
        <v>24</v>
      </c>
      <c r="B1" s="1" t="s">
        <v>63</v>
      </c>
      <c r="D1" s="2" t="s">
        <v>0</v>
      </c>
    </row>
    <row r="2" spans="1:9" x14ac:dyDescent="0.3">
      <c r="A2" s="4"/>
    </row>
    <row r="3" spans="1:9" ht="15.6" x14ac:dyDescent="0.3">
      <c r="A3" s="8" t="s">
        <v>14</v>
      </c>
    </row>
    <row r="4" spans="1:9" x14ac:dyDescent="0.3">
      <c r="A4" t="s">
        <v>2</v>
      </c>
      <c r="B4" s="1"/>
      <c r="D4" s="6" t="s">
        <v>9</v>
      </c>
    </row>
    <row r="5" spans="1:9" x14ac:dyDescent="0.3">
      <c r="A5" t="s">
        <v>3</v>
      </c>
      <c r="B5" s="36"/>
      <c r="D5" s="2" t="s">
        <v>10</v>
      </c>
    </row>
    <row r="6" spans="1:9" x14ac:dyDescent="0.3">
      <c r="A6" t="s">
        <v>4</v>
      </c>
      <c r="B6" s="1"/>
      <c r="D6" s="2" t="s">
        <v>10</v>
      </c>
    </row>
    <row r="7" spans="1:9" x14ac:dyDescent="0.3">
      <c r="A7" t="s">
        <v>5</v>
      </c>
      <c r="B7" s="1"/>
      <c r="D7" s="2" t="s">
        <v>11</v>
      </c>
    </row>
    <row r="8" spans="1:9" x14ac:dyDescent="0.3">
      <c r="A8" t="s">
        <v>6</v>
      </c>
      <c r="B8" s="1"/>
      <c r="D8" s="2"/>
    </row>
    <row r="9" spans="1:9" x14ac:dyDescent="0.3">
      <c r="A9" t="s">
        <v>16</v>
      </c>
      <c r="B9" s="1"/>
      <c r="D9" t="s">
        <v>7</v>
      </c>
      <c r="E9" s="1"/>
      <c r="F9" s="2" t="s">
        <v>13</v>
      </c>
    </row>
    <row r="10" spans="1:9" x14ac:dyDescent="0.3">
      <c r="A10" t="s">
        <v>1</v>
      </c>
      <c r="B10" s="1"/>
      <c r="D10" s="5" t="s">
        <v>12</v>
      </c>
    </row>
    <row r="11" spans="1:9" x14ac:dyDescent="0.3">
      <c r="A11" t="s">
        <v>8</v>
      </c>
    </row>
    <row r="12" spans="1:9" ht="15.6" x14ac:dyDescent="0.3">
      <c r="A12" s="8" t="s">
        <v>15</v>
      </c>
    </row>
    <row r="13" spans="1:9" ht="15.6" x14ac:dyDescent="0.3">
      <c r="A13" s="9" t="s">
        <v>17</v>
      </c>
    </row>
    <row r="14" spans="1:9" ht="28.8" x14ac:dyDescent="0.3">
      <c r="A14" s="19" t="s">
        <v>22</v>
      </c>
      <c r="B14" s="14" t="s">
        <v>20</v>
      </c>
      <c r="C14" s="14" t="s">
        <v>23</v>
      </c>
      <c r="D14" s="15" t="s">
        <v>18</v>
      </c>
      <c r="E14" s="14" t="s">
        <v>19</v>
      </c>
      <c r="G14" s="21" t="s">
        <v>32</v>
      </c>
    </row>
    <row r="15" spans="1:9" x14ac:dyDescent="0.3">
      <c r="A15" s="13"/>
      <c r="B15" s="10"/>
      <c r="C15" s="10"/>
      <c r="D15" s="10"/>
      <c r="E15" s="10"/>
      <c r="G15" t="s">
        <v>27</v>
      </c>
      <c r="H15" t="s">
        <v>25</v>
      </c>
      <c r="I15">
        <f>COUNTIF(Tabela1[Spol],H15)</f>
        <v>0</v>
      </c>
    </row>
    <row r="16" spans="1:9" x14ac:dyDescent="0.3">
      <c r="A16" s="13"/>
      <c r="B16" s="10"/>
      <c r="C16" s="10"/>
      <c r="D16" s="10"/>
      <c r="E16" s="10"/>
      <c r="G16" t="s">
        <v>28</v>
      </c>
      <c r="H16" t="s">
        <v>26</v>
      </c>
      <c r="I16">
        <f>COUNTIF(Tabela1[Spol],H16)</f>
        <v>0</v>
      </c>
    </row>
    <row r="17" spans="1:10" x14ac:dyDescent="0.3">
      <c r="A17" s="13"/>
      <c r="B17" s="10"/>
      <c r="C17" s="10"/>
      <c r="D17" s="10"/>
      <c r="E17" s="10"/>
      <c r="G17" t="s">
        <v>31</v>
      </c>
      <c r="I17" s="22">
        <f>+COUNTA(Tabela1[Priimek in ime])</f>
        <v>0</v>
      </c>
      <c r="J17" t="s">
        <v>62</v>
      </c>
    </row>
    <row r="18" spans="1:10" x14ac:dyDescent="0.3">
      <c r="A18" s="13"/>
      <c r="B18" s="10"/>
      <c r="C18" s="10"/>
      <c r="D18" s="10"/>
      <c r="E18" s="10"/>
      <c r="G18" s="38" t="s">
        <v>30</v>
      </c>
      <c r="H18" s="38"/>
      <c r="I18" s="39" t="e">
        <f>+(I15/I17)</f>
        <v>#DIV/0!</v>
      </c>
    </row>
    <row r="19" spans="1:10" x14ac:dyDescent="0.3">
      <c r="A19" s="13"/>
      <c r="B19" s="10"/>
      <c r="C19" s="10"/>
      <c r="D19" s="10"/>
      <c r="E19" s="10"/>
    </row>
    <row r="20" spans="1:10" x14ac:dyDescent="0.3">
      <c r="A20" s="13"/>
      <c r="B20" s="10"/>
      <c r="C20" s="10"/>
      <c r="D20" s="10"/>
      <c r="E20" s="10"/>
    </row>
    <row r="21" spans="1:10" x14ac:dyDescent="0.3">
      <c r="A21" s="13"/>
      <c r="B21" s="10"/>
      <c r="C21" s="10"/>
      <c r="D21" s="10"/>
      <c r="E21" s="11"/>
      <c r="F21" s="12" t="s">
        <v>21</v>
      </c>
    </row>
    <row r="22" spans="1:10" x14ac:dyDescent="0.3">
      <c r="A22" s="16"/>
      <c r="B22" s="17"/>
      <c r="C22" s="10"/>
      <c r="D22" s="17"/>
      <c r="E22" s="17"/>
    </row>
    <row r="23" spans="1:10" x14ac:dyDescent="0.3">
      <c r="A23" s="2" t="s">
        <v>29</v>
      </c>
    </row>
    <row r="25" spans="1:10" x14ac:dyDescent="0.3">
      <c r="A25" t="s">
        <v>33</v>
      </c>
      <c r="B25" s="1"/>
      <c r="D25" t="s">
        <v>7</v>
      </c>
      <c r="E25" s="1"/>
    </row>
    <row r="27" spans="1:10" ht="15.6" x14ac:dyDescent="0.3">
      <c r="A27" s="7" t="s">
        <v>34</v>
      </c>
    </row>
    <row r="29" spans="1:10" ht="15.6" x14ac:dyDescent="0.3">
      <c r="A29" s="3" t="s">
        <v>35</v>
      </c>
      <c r="E29" s="23">
        <f>+B6*0.04</f>
        <v>0</v>
      </c>
      <c r="F29" s="2" t="s">
        <v>36</v>
      </c>
    </row>
    <row r="31" spans="1:10" ht="15.6" x14ac:dyDescent="0.3">
      <c r="A31" s="3" t="s">
        <v>37</v>
      </c>
    </row>
    <row r="32" spans="1:10" ht="15.6" x14ac:dyDescent="0.3">
      <c r="A32" s="25" t="s">
        <v>39</v>
      </c>
    </row>
    <row r="33" spans="1:2" x14ac:dyDescent="0.3">
      <c r="A33" s="26" t="s">
        <v>40</v>
      </c>
      <c r="B33" s="24" t="s">
        <v>38</v>
      </c>
    </row>
    <row r="34" spans="1:2" x14ac:dyDescent="0.3">
      <c r="A34" s="26" t="s">
        <v>42</v>
      </c>
      <c r="B34" t="s">
        <v>41</v>
      </c>
    </row>
    <row r="35" spans="1:2" x14ac:dyDescent="0.3">
      <c r="A35" s="26" t="s">
        <v>43</v>
      </c>
      <c r="B35" t="s">
        <v>45</v>
      </c>
    </row>
    <row r="36" spans="1:2" x14ac:dyDescent="0.3">
      <c r="A36" s="26" t="s">
        <v>44</v>
      </c>
      <c r="B36" t="s">
        <v>46</v>
      </c>
    </row>
    <row r="66" spans="1:9" s="30" customFormat="1" ht="28.8" x14ac:dyDescent="0.3">
      <c r="A66" s="27" t="s">
        <v>54</v>
      </c>
      <c r="B66" s="28" t="s">
        <v>52</v>
      </c>
      <c r="C66" s="28" t="s">
        <v>51</v>
      </c>
      <c r="D66" s="28" t="s">
        <v>48</v>
      </c>
      <c r="E66" s="28" t="s">
        <v>49</v>
      </c>
      <c r="F66" s="29" t="s">
        <v>50</v>
      </c>
    </row>
    <row r="67" spans="1:9" x14ac:dyDescent="0.3">
      <c r="A67" s="13"/>
      <c r="B67" s="10"/>
      <c r="C67" s="10"/>
      <c r="D67" s="33">
        <f>+IF(Tabela2[[#This Row],[Št. krogov volitev]]=1,$B$6*0.25,IF(Tabela2[[#This Row],[Št. krogov volitev]]=2,$B$6*0.4,0))</f>
        <v>0</v>
      </c>
      <c r="E67" s="33"/>
      <c r="F67" s="11"/>
      <c r="G67" s="21" t="s">
        <v>32</v>
      </c>
    </row>
    <row r="68" spans="1:9" x14ac:dyDescent="0.3">
      <c r="A68" s="13"/>
      <c r="B68" s="10"/>
      <c r="C68" s="10"/>
      <c r="D68" s="33">
        <f>+IF(Tabela2[[#This Row],[Št. krogov volitev]]=1,$B$6*0.25,IF(Tabela2[[#This Row],[Št. krogov volitev]]=2,$B$6*0.4,0))</f>
        <v>0</v>
      </c>
      <c r="E68" s="33"/>
      <c r="F68" s="11"/>
      <c r="G68" t="s">
        <v>56</v>
      </c>
      <c r="H68" t="s">
        <v>58</v>
      </c>
      <c r="I68">
        <f>+MIN(Tabela2[Celotna poraba sredstev (EUR) ])</f>
        <v>0</v>
      </c>
    </row>
    <row r="69" spans="1:9" x14ac:dyDescent="0.3">
      <c r="A69" s="13"/>
      <c r="B69" s="10"/>
      <c r="C69" s="10"/>
      <c r="D69" s="33">
        <f>+IF(Tabela2[[#This Row],[Št. krogov volitev]]=1,$B$6*0.25,IF(Tabela2[[#This Row],[Št. krogov volitev]]=2,$B$6*0.4,0))</f>
        <v>0</v>
      </c>
      <c r="E69" s="33"/>
      <c r="F69" s="11"/>
      <c r="G69" t="s">
        <v>57</v>
      </c>
      <c r="H69" t="s">
        <v>59</v>
      </c>
      <c r="I69">
        <f>+MAX(Tabela2[Celotna poraba sredstev (EUR) ])</f>
        <v>0</v>
      </c>
    </row>
    <row r="70" spans="1:9" x14ac:dyDescent="0.3">
      <c r="A70" s="13"/>
      <c r="B70" s="10"/>
      <c r="C70" s="10"/>
      <c r="D70" s="33">
        <f>+IF(Tabela2[[#This Row],[Št. krogov volitev]]=1,$B$6*0.25,IF(Tabela2[[#This Row],[Št. krogov volitev]]=2,$B$6*0.4,0))</f>
        <v>0</v>
      </c>
      <c r="E70" s="33"/>
      <c r="F70" s="11"/>
    </row>
    <row r="71" spans="1:9" x14ac:dyDescent="0.3">
      <c r="A71" s="13"/>
      <c r="B71" s="10"/>
      <c r="C71" s="10"/>
      <c r="D71" s="33">
        <f>+IF(Tabela2[[#This Row],[Št. krogov volitev]]=1,$B$6*0.25,IF(Tabela2[[#This Row],[Št. krogov volitev]]=2,$B$6*0.4,0))</f>
        <v>0</v>
      </c>
      <c r="E71" s="33"/>
      <c r="F71" s="11"/>
      <c r="G71" s="40" t="s">
        <v>60</v>
      </c>
      <c r="H71" s="40"/>
      <c r="I71" s="41" t="e">
        <f>+I69/I68</f>
        <v>#DIV/0!</v>
      </c>
    </row>
    <row r="72" spans="1:9" x14ac:dyDescent="0.3">
      <c r="A72" s="13"/>
      <c r="B72" s="10"/>
      <c r="C72" s="10"/>
      <c r="D72" s="33">
        <f>+IF(Tabela2[[#This Row],[Št. krogov volitev]]=1,$B$6*0.25,IF(Tabela2[[#This Row],[Št. krogov volitev]]=2,$B$6*0.4,0))</f>
        <v>0</v>
      </c>
      <c r="E72" s="33"/>
      <c r="F72" s="11"/>
    </row>
    <row r="73" spans="1:9" x14ac:dyDescent="0.3">
      <c r="A73" s="16"/>
      <c r="B73" s="17"/>
      <c r="C73" s="10"/>
      <c r="D73" s="33">
        <f>+IF(Tabela2[[#This Row],[Št. krogov volitev]]=1,$B$6*0.25,IF(Tabela2[[#This Row],[Št. krogov volitev]]=2,$B$6*0.4,0))</f>
        <v>0</v>
      </c>
      <c r="E73" s="34"/>
      <c r="F73" s="18"/>
    </row>
    <row r="74" spans="1:9" ht="43.2" x14ac:dyDescent="0.3">
      <c r="A74" s="37" t="s">
        <v>61</v>
      </c>
      <c r="C74" s="31" t="s">
        <v>55</v>
      </c>
      <c r="D74" s="31" t="s">
        <v>64</v>
      </c>
      <c r="F74" s="31" t="s">
        <v>53</v>
      </c>
    </row>
    <row r="75" spans="1:9" ht="43.2" x14ac:dyDescent="0.3">
      <c r="D75" s="35" t="s">
        <v>65</v>
      </c>
      <c r="F75" s="31" t="s">
        <v>47</v>
      </c>
    </row>
    <row r="76" spans="1:9" x14ac:dyDescent="0.3">
      <c r="D76" s="32"/>
    </row>
  </sheetData>
  <phoneticPr fontId="15" type="noConversion"/>
  <dataValidations count="2">
    <dataValidation type="list" allowBlank="1" showInputMessage="1" showErrorMessage="1" sqref="C15:C22" xr:uid="{47D5B404-8B3E-4280-B0F9-7C9FBFA9BA1E}">
      <formula1>$H$15:$H$16</formula1>
    </dataValidation>
    <dataValidation type="whole" allowBlank="1" showInputMessage="1" showErrorMessage="1" error="Vnesite 1 za 1 krog ali 2 za 2 kroga volitev. " sqref="C67:C73" xr:uid="{4BA9AB80-DDCB-46D7-8AD0-CD66E4240FD5}">
      <formula1>1</formula1>
      <formula2>2</formula2>
    </dataValidation>
  </dataValidations>
  <hyperlinks>
    <hyperlink ref="D4" r:id="rId1" xr:uid="{7293D974-DF23-468E-A0EB-E1B4481F7B62}"/>
    <hyperlink ref="D10" r:id="rId2" location="/rezultati" xr:uid="{7C9E8ED7-4178-4ED1-B3EF-F1C2D4289EE2}"/>
    <hyperlink ref="B33" r:id="rId3" display="https://www.ajpes.si/eObjave/default.asp?s=57" xr:uid="{95D683C7-680C-489E-845E-05865A5AFFC0}"/>
  </hyperlinks>
  <pageMargins left="0.7" right="0.7" top="0.75" bottom="0.75" header="0.3" footer="0.3"/>
  <drawing r:id="rId4"/>
  <tableParts count="2"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Pregled občine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Maruša Babnik</dc:creator>
  <cp:lastModifiedBy>Maruša Babnik</cp:lastModifiedBy>
  <dcterms:created xsi:type="dcterms:W3CDTF">2023-07-24T13:08:25Z</dcterms:created>
  <dcterms:modified xsi:type="dcterms:W3CDTF">2024-02-11T20:47:38Z</dcterms:modified>
</cp:coreProperties>
</file>